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270" windowWidth="14940" windowHeight="9150"/>
  </bookViews>
  <sheets>
    <sheet name="Бюджет" sheetId="1" r:id="rId1"/>
  </sheets>
  <definedNames>
    <definedName name="APPT" localSheetId="0">Бюджет!$A$14</definedName>
    <definedName name="FIO" localSheetId="0">Бюджет!$E$14</definedName>
    <definedName name="LAST_CELL" localSheetId="0">Бюджет!#REF!</definedName>
    <definedName name="SIGN" localSheetId="0">Бюджет!$A$14:$G$15</definedName>
  </definedNames>
  <calcPr calcId="145621"/>
</workbook>
</file>

<file path=xl/calcChain.xml><?xml version="1.0" encoding="utf-8"?>
<calcChain xmlns="http://schemas.openxmlformats.org/spreadsheetml/2006/main">
  <c r="E92" i="1" l="1"/>
  <c r="E63" i="1"/>
  <c r="E29" i="1"/>
  <c r="E107" i="1"/>
  <c r="E109" i="1"/>
  <c r="E112" i="1"/>
  <c r="E65" i="1"/>
  <c r="E117" i="1"/>
  <c r="E105" i="1"/>
  <c r="E102" i="1"/>
  <c r="E100" i="1"/>
  <c r="E94" i="1"/>
  <c r="E90" i="1"/>
  <c r="E87" i="1"/>
  <c r="E85" i="1"/>
  <c r="E83" i="1"/>
  <c r="E81" i="1"/>
  <c r="E73" i="1"/>
  <c r="E75" i="1"/>
  <c r="E70" i="1"/>
  <c r="E67" i="1"/>
  <c r="E61" i="1"/>
  <c r="E58" i="1"/>
  <c r="E56" i="1"/>
  <c r="E54" i="1"/>
  <c r="E50" i="1"/>
  <c r="E44" i="1"/>
  <c r="E42" i="1"/>
  <c r="E12" i="1"/>
  <c r="E10" i="1"/>
  <c r="E9" i="1" s="1"/>
  <c r="E38" i="1"/>
  <c r="E35" i="1"/>
  <c r="E33" i="1"/>
  <c r="E26" i="1"/>
  <c r="E22" i="1"/>
  <c r="E15" i="1"/>
  <c r="E89" i="1" l="1"/>
  <c r="E104" i="1"/>
  <c r="E60" i="1"/>
  <c r="E14" i="1"/>
  <c r="E99" i="1"/>
  <c r="E80" i="1"/>
  <c r="E72" i="1"/>
  <c r="E53" i="1"/>
  <c r="E41" i="1"/>
  <c r="E8" i="1" l="1"/>
</calcChain>
</file>

<file path=xl/sharedStrings.xml><?xml version="1.0" encoding="utf-8"?>
<sst xmlns="http://schemas.openxmlformats.org/spreadsheetml/2006/main" count="392" uniqueCount="86">
  <si>
    <t>Финансовое управление Златоустовского городского округа</t>
  </si>
  <si>
    <t>Раздел</t>
  </si>
  <si>
    <t>Подраздел</t>
  </si>
  <si>
    <t>Наименование КФСР</t>
  </si>
  <si>
    <t>Итого</t>
  </si>
  <si>
    <t>111</t>
  </si>
  <si>
    <t>Собрание депутатов Златоустовского городского округа</t>
  </si>
  <si>
    <t>01</t>
  </si>
  <si>
    <t>03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</si>
  <si>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</si>
  <si>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04</t>
  </si>
  <si>
    <t>12</t>
  </si>
  <si>
    <t>Другие вопросы в области национальной экономики</t>
  </si>
  <si>
    <t>112</t>
  </si>
  <si>
    <t>Администрация Златоустовского городского округа</t>
  </si>
  <si>
    <t>02</t>
  </si>
  <si>
    <t>Функционирование высшего должностного лица субъекта Российской Федерации и муниципального образования</t>
  </si>
  <si>
    <t>06</t>
  </si>
  <si>
    <t>Обеспечение деятельности финансовых, налоговых и таможенных органов и органов финансового (финансово-бюджетного) надзора</t>
  </si>
  <si>
    <t>13</t>
  </si>
  <si>
    <t>Другие общегосударственные вопросы</t>
  </si>
  <si>
    <t>Органы юстиции</t>
  </si>
  <si>
    <t>09</t>
  </si>
  <si>
    <t>14</t>
  </si>
  <si>
    <t>Другие вопросы в области национальной безопасности и правоохранительной деятельности</t>
  </si>
  <si>
    <t>Общеэкономические вопросы</t>
  </si>
  <si>
    <t>08</t>
  </si>
  <si>
    <t>Транспорт</t>
  </si>
  <si>
    <t>05</t>
  </si>
  <si>
    <t>Другие вопросы в области охраны окружающей среды</t>
  </si>
  <si>
    <t>Другие вопросы в области культуры, кинематографии</t>
  </si>
  <si>
    <t>113</t>
  </si>
  <si>
    <t>Муниципальное казенное учреждение Управление образования и молодежной политики Златоустовского городского округа</t>
  </si>
  <si>
    <t>07</t>
  </si>
  <si>
    <t>Дошкольное образование</t>
  </si>
  <si>
    <t>Общее образование</t>
  </si>
  <si>
    <t>Дополнительное образование детей</t>
  </si>
  <si>
    <t>Молодежная политика</t>
  </si>
  <si>
    <t>Другие вопросы в области образования</t>
  </si>
  <si>
    <t>10</t>
  </si>
  <si>
    <t>Социальное обеспечение населения</t>
  </si>
  <si>
    <t>Охрана семьи и детства</t>
  </si>
  <si>
    <t>115</t>
  </si>
  <si>
    <t>Профессиональная подготовка, переподготовка и повышение квалификации</t>
  </si>
  <si>
    <t>116</t>
  </si>
  <si>
    <t>Муниципальное казённое учреждение Управление культуры Златоустовского городского округа</t>
  </si>
  <si>
    <t>Культура</t>
  </si>
  <si>
    <t>117</t>
  </si>
  <si>
    <t>Управление социальной защиты населения Златоустовского городского округа</t>
  </si>
  <si>
    <t>Социальное обслуживание населения</t>
  </si>
  <si>
    <t>Другие вопросы в области социальной политики</t>
  </si>
  <si>
    <t>118</t>
  </si>
  <si>
    <t>орган местного самоуправления  "Комитет по управлению имуществом Златоустовского городского округа"</t>
  </si>
  <si>
    <t>Жилищное хозяйство</t>
  </si>
  <si>
    <t>119</t>
  </si>
  <si>
    <t>Муниципальное казённое учреждение Управление по физической культуре и спорту Златоустовского городского округа</t>
  </si>
  <si>
    <t>11</t>
  </si>
  <si>
    <t>Физическая культура</t>
  </si>
  <si>
    <t>Массовый спорт</t>
  </si>
  <si>
    <t>Другие вопросы в области физической культуры и спорта</t>
  </si>
  <si>
    <t>120</t>
  </si>
  <si>
    <t>Контрольно-счетная палата Златоустовского городского округа</t>
  </si>
  <si>
    <t>121</t>
  </si>
  <si>
    <t>муниципальное казенное учреждение Златоустовского городского округа "Управление жилищно-коммунального хозяйства"</t>
  </si>
  <si>
    <t>Дорожное хозяйство (дорожные фонды)</t>
  </si>
  <si>
    <t>Коммунальное хозяйство</t>
  </si>
  <si>
    <t>Благоустройство</t>
  </si>
  <si>
    <t>Другие вопросы в области жилищно-коммунального хозяйства</t>
  </si>
  <si>
    <t>ОБЩЕГОСУДАРСТВЕННЫЕ ВОПРОСЫ</t>
  </si>
  <si>
    <t>НАЦИОНАЛЬНАЯ БЕЗОПАСНОСТЬ И ПРАВООХРАНИТЕЛЬНАЯ ДЕЯТЕЛЬНОСТЬ</t>
  </si>
  <si>
    <t>НАЦИОНАЛЬНАЯ ЭКОНОМИКА</t>
  </si>
  <si>
    <t>ЖИЛИЩНО-КОММУНАЛЬНОЕ ХОЗЯЙСТВО</t>
  </si>
  <si>
    <t>ОХРАНА ОКРУЖАЮЩЕЙ СРЕДЫ</t>
  </si>
  <si>
    <t>ОБРАЗОВАНИЕ</t>
  </si>
  <si>
    <t>КУЛЬТУРА, КИНЕМАТОГРАФИЯ</t>
  </si>
  <si>
    <t>СОЦИАЛЬНАЯ ПОЛИТИКА</t>
  </si>
  <si>
    <t>ФИЗИЧЕСКАЯ КУЛЬТУРА И СПОРТ</t>
  </si>
  <si>
    <t>Код главного распорядителя</t>
  </si>
  <si>
    <t>Сумма                 (тыс. рублей)</t>
  </si>
  <si>
    <t>Защита населения и территории от чрезвычайных ситуаций природного и техногенного характера, пожарная безопасность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</si>
  <si>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</si>
  <si>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Судебная система</t>
  </si>
  <si>
    <t>Спорт высших достижений</t>
  </si>
  <si>
    <t>Обеспечение проведения выборов и референдумов</t>
  </si>
  <si>
    <t>Расходы бюджета городского округа по ведомственной структуре расходов бюджета                                                          за 1 квартал 2026 года</t>
  </si>
  <si>
    <t xml:space="preserve">ПРИЛОЖЕНИЕ 2
Утверждено
постановлением Администрации
Златоустовского городского округа
от 15.04.2026 г. № 125-П/АДМ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</si>
</sst>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?"/>
    <numFmt numFmtId="165" formatCode="#,##0.0"/>
  </numFmts>
  <fonts count="12" x14ac:knownFonts="1">
    <font>
      <sz val="10"/>
      <name val="Arial"/>
    </font>
    <font>
      <sz val="8.5"/>
      <name val="MS Sans Serif"/>
      <family val="2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8.5"/>
      <name val="Times New Roman"/>
      <family val="1"/>
      <charset val="204"/>
    </font>
    <font>
      <b/>
      <sz val="11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"/>
      <family val="2"/>
      <charset val="204"/>
    </font>
    <font>
      <sz val="12"/>
      <color indexed="0"/>
      <name val="Times New Roman"/>
      <family val="1"/>
      <charset val="204"/>
    </font>
    <font>
      <sz val="14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horizontal="center"/>
    </xf>
    <xf numFmtId="2" fontId="3" fillId="0" borderId="0" xfId="0" applyNumberFormat="1" applyFont="1" applyFill="1" applyAlignment="1">
      <alignment horizontal="center"/>
    </xf>
    <xf numFmtId="2" fontId="3" fillId="0" borderId="0" xfId="0" applyNumberFormat="1" applyFont="1" applyFill="1" applyAlignment="1">
      <alignment horizontal="right"/>
    </xf>
    <xf numFmtId="0" fontId="4" fillId="0" borderId="0" xfId="0" applyFont="1" applyFill="1" applyBorder="1"/>
    <xf numFmtId="0" fontId="2" fillId="0" borderId="0" xfId="0" applyFont="1" applyFill="1" applyAlignment="1">
      <alignment horizontal="left"/>
    </xf>
    <xf numFmtId="0" fontId="5" fillId="0" borderId="0" xfId="0" applyFont="1" applyFill="1" applyBorder="1"/>
    <xf numFmtId="0" fontId="6" fillId="0" borderId="0" xfId="0" applyFont="1" applyFill="1" applyBorder="1" applyAlignment="1">
      <alignment horizontal="center"/>
    </xf>
    <xf numFmtId="49" fontId="8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/>
    <xf numFmtId="0" fontId="5" fillId="0" borderId="0" xfId="0" applyFont="1" applyFill="1"/>
    <xf numFmtId="0" fontId="6" fillId="0" borderId="0" xfId="0" applyFont="1" applyFill="1" applyAlignment="1">
      <alignment horizontal="center"/>
    </xf>
    <xf numFmtId="22" fontId="6" fillId="0" borderId="0" xfId="0" applyNumberFormat="1" applyFont="1" applyFill="1" applyAlignment="1">
      <alignment horizontal="center"/>
    </xf>
    <xf numFmtId="0" fontId="1" fillId="0" borderId="0" xfId="0" applyFont="1" applyFill="1" applyBorder="1" applyAlignment="1" applyProtection="1">
      <alignment wrapText="1"/>
    </xf>
    <xf numFmtId="0" fontId="1" fillId="0" borderId="0" xfId="0" applyFont="1" applyFill="1" applyBorder="1" applyAlignment="1" applyProtection="1"/>
    <xf numFmtId="0" fontId="0" fillId="0" borderId="0" xfId="0" applyFill="1"/>
    <xf numFmtId="165" fontId="2" fillId="0" borderId="0" xfId="0" applyNumberFormat="1" applyFont="1" applyFill="1" applyAlignment="1">
      <alignment horizontal="right" vertical="justify" wrapText="1"/>
    </xf>
    <xf numFmtId="165" fontId="0" fillId="0" borderId="0" xfId="0" applyNumberFormat="1" applyFill="1"/>
    <xf numFmtId="165" fontId="3" fillId="0" borderId="0" xfId="0" applyNumberFormat="1" applyFont="1" applyFill="1" applyAlignment="1">
      <alignment horizontal="right"/>
    </xf>
    <xf numFmtId="49" fontId="2" fillId="0" borderId="1" xfId="0" applyNumberFormat="1" applyFont="1" applyBorder="1" applyAlignment="1" applyProtection="1">
      <alignment horizontal="center" vertical="center" wrapText="1"/>
    </xf>
    <xf numFmtId="49" fontId="2" fillId="0" borderId="1" xfId="0" applyNumberFormat="1" applyFont="1" applyBorder="1" applyAlignment="1" applyProtection="1">
      <alignment horizontal="left" vertical="center" wrapText="1"/>
    </xf>
    <xf numFmtId="165" fontId="2" fillId="0" borderId="1" xfId="0" applyNumberFormat="1" applyFont="1" applyBorder="1" applyAlignment="1" applyProtection="1">
      <alignment horizontal="right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165" fontId="2" fillId="0" borderId="1" xfId="0" applyNumberFormat="1" applyFont="1" applyFill="1" applyBorder="1" applyAlignment="1" applyProtection="1">
      <alignment horizontal="center" vertical="center" wrapText="1"/>
    </xf>
    <xf numFmtId="0" fontId="9" fillId="0" borderId="0" xfId="0" applyFont="1" applyFill="1"/>
    <xf numFmtId="49" fontId="2" fillId="0" borderId="1" xfId="0" applyNumberFormat="1" applyFont="1" applyBorder="1" applyAlignment="1" applyProtection="1">
      <alignment horizontal="center" vertical="center"/>
    </xf>
    <xf numFmtId="165" fontId="2" fillId="0" borderId="1" xfId="0" applyNumberFormat="1" applyFont="1" applyBorder="1" applyAlignment="1" applyProtection="1">
      <alignment horizontal="right" vertical="center"/>
    </xf>
    <xf numFmtId="49" fontId="2" fillId="0" borderId="1" xfId="0" applyNumberFormat="1" applyFont="1" applyFill="1" applyBorder="1" applyAlignment="1" applyProtection="1">
      <alignment horizontal="left" vertical="center" wrapText="1"/>
    </xf>
    <xf numFmtId="49" fontId="10" fillId="0" borderId="1" xfId="0" applyNumberFormat="1" applyFont="1" applyFill="1" applyBorder="1" applyAlignment="1">
      <alignment horizontal="left" vertical="center" wrapText="1"/>
    </xf>
    <xf numFmtId="49" fontId="10" fillId="0" borderId="1" xfId="0" applyNumberFormat="1" applyFont="1" applyFill="1" applyBorder="1" applyAlignment="1">
      <alignment horizontal="justify" vertical="center" wrapText="1"/>
    </xf>
    <xf numFmtId="164" fontId="7" fillId="0" borderId="0" xfId="0" applyNumberFormat="1" applyFont="1" applyFill="1" applyAlignment="1">
      <alignment horizontal="center" vertical="center" wrapText="1"/>
    </xf>
    <xf numFmtId="2" fontId="7" fillId="0" borderId="0" xfId="0" applyNumberFormat="1" applyFont="1" applyFill="1" applyAlignment="1">
      <alignment horizontal="center" wrapText="1"/>
    </xf>
    <xf numFmtId="0" fontId="1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L118"/>
  <sheetViews>
    <sheetView showGridLines="0" tabSelected="1" workbookViewId="0">
      <selection activeCell="D1" sqref="D1:E1"/>
    </sheetView>
  </sheetViews>
  <sheetFormatPr defaultColWidth="9.140625" defaultRowHeight="12.75" customHeight="1" outlineLevelRow="2" x14ac:dyDescent="0.2"/>
  <cols>
    <col min="1" max="1" width="10.28515625" style="16" customWidth="1"/>
    <col min="2" max="2" width="7.7109375" style="16" customWidth="1"/>
    <col min="3" max="3" width="8.42578125" style="16" customWidth="1"/>
    <col min="4" max="4" width="82.7109375" style="16" customWidth="1"/>
    <col min="5" max="5" width="15.42578125" style="18" customWidth="1"/>
    <col min="6" max="6" width="13.140625" style="16" customWidth="1"/>
    <col min="7" max="9" width="9.140625" style="16" customWidth="1"/>
    <col min="10" max="16384" width="9.140625" style="16"/>
  </cols>
  <sheetData>
    <row r="1" spans="1:12" s="10" customFormat="1" ht="153" customHeight="1" x14ac:dyDescent="0.3">
      <c r="A1" s="1"/>
      <c r="B1" s="2"/>
      <c r="C1" s="3"/>
      <c r="D1" s="32" t="s">
        <v>85</v>
      </c>
      <c r="E1" s="33"/>
    </row>
    <row r="2" spans="1:12" s="10" customFormat="1" ht="15.75" hidden="1" x14ac:dyDescent="0.25">
      <c r="A2" s="1"/>
      <c r="B2" s="2"/>
      <c r="C2" s="3"/>
      <c r="D2" s="4"/>
      <c r="E2" s="19"/>
    </row>
    <row r="3" spans="1:12" s="10" customFormat="1" ht="15.75" hidden="1" x14ac:dyDescent="0.25">
      <c r="A3" s="1"/>
      <c r="B3" s="2"/>
      <c r="C3" s="3"/>
      <c r="D3" s="4"/>
      <c r="E3" s="19"/>
      <c r="H3" s="5"/>
      <c r="I3" s="5"/>
      <c r="J3" s="5"/>
      <c r="K3" s="5"/>
      <c r="L3" s="5"/>
    </row>
    <row r="4" spans="1:12" s="10" customFormat="1" ht="15.75" hidden="1" x14ac:dyDescent="0.25">
      <c r="A4" s="6"/>
      <c r="B4" s="2"/>
      <c r="C4" s="3"/>
      <c r="E4" s="19"/>
      <c r="F4" s="11"/>
      <c r="G4" s="11"/>
      <c r="H4" s="7"/>
      <c r="I4" s="7"/>
      <c r="J4" s="7"/>
      <c r="K4" s="5"/>
      <c r="L4" s="5"/>
    </row>
    <row r="5" spans="1:12" s="10" customFormat="1" ht="10.9" hidden="1" customHeight="1" x14ac:dyDescent="0.25">
      <c r="A5" s="6"/>
      <c r="B5" s="2"/>
      <c r="C5" s="2"/>
      <c r="D5" s="4"/>
      <c r="E5" s="17"/>
      <c r="F5" s="12"/>
      <c r="G5" s="12"/>
      <c r="H5" s="8"/>
      <c r="I5" s="8"/>
      <c r="J5" s="8"/>
      <c r="K5" s="5"/>
      <c r="L5" s="5"/>
    </row>
    <row r="6" spans="1:12" s="10" customFormat="1" ht="60" customHeight="1" x14ac:dyDescent="0.2">
      <c r="A6" s="31" t="s">
        <v>84</v>
      </c>
      <c r="B6" s="31"/>
      <c r="C6" s="31"/>
      <c r="D6" s="31"/>
      <c r="E6" s="31"/>
      <c r="F6" s="12"/>
      <c r="G6" s="13"/>
      <c r="H6" s="9"/>
      <c r="I6" s="9"/>
      <c r="J6" s="9"/>
      <c r="K6" s="9"/>
      <c r="L6" s="5"/>
    </row>
    <row r="7" spans="1:12" s="25" customFormat="1" ht="64.150000000000006" customHeight="1" x14ac:dyDescent="0.2">
      <c r="A7" s="23" t="s">
        <v>77</v>
      </c>
      <c r="B7" s="23" t="s">
        <v>1</v>
      </c>
      <c r="C7" s="23" t="s">
        <v>2</v>
      </c>
      <c r="D7" s="23" t="s">
        <v>3</v>
      </c>
      <c r="E7" s="24" t="s">
        <v>78</v>
      </c>
      <c r="F7" s="14"/>
      <c r="G7" s="14"/>
      <c r="H7" s="15"/>
      <c r="I7" s="15"/>
    </row>
    <row r="8" spans="1:12" s="25" customFormat="1" ht="24.75" customHeight="1" x14ac:dyDescent="0.2">
      <c r="A8" s="26" t="s">
        <v>4</v>
      </c>
      <c r="B8" s="26"/>
      <c r="C8" s="26"/>
      <c r="D8" s="26"/>
      <c r="E8" s="27">
        <f>E9+FIO+E41+E53+E60+E72+E80+E89+E99+E104</f>
        <v>1583800.1</v>
      </c>
    </row>
    <row r="9" spans="1:12" s="25" customFormat="1" ht="15.75" x14ac:dyDescent="0.2">
      <c r="A9" s="20" t="s">
        <v>5</v>
      </c>
      <c r="B9" s="20"/>
      <c r="C9" s="20"/>
      <c r="D9" s="28" t="s">
        <v>6</v>
      </c>
      <c r="E9" s="22">
        <f>E10+E12</f>
        <v>4395.8</v>
      </c>
    </row>
    <row r="10" spans="1:12" s="25" customFormat="1" ht="15.75" x14ac:dyDescent="0.2">
      <c r="A10" s="20" t="s">
        <v>5</v>
      </c>
      <c r="B10" s="20" t="s">
        <v>7</v>
      </c>
      <c r="C10" s="20"/>
      <c r="D10" s="29" t="s">
        <v>68</v>
      </c>
      <c r="E10" s="22">
        <f>E11</f>
        <v>4176.7</v>
      </c>
    </row>
    <row r="11" spans="1:12" s="25" customFormat="1" ht="47.25" outlineLevel="1" x14ac:dyDescent="0.2">
      <c r="A11" s="20" t="s">
        <v>5</v>
      </c>
      <c r="B11" s="20" t="s">
        <v>7</v>
      </c>
      <c r="C11" s="20" t="s">
        <v>8</v>
      </c>
      <c r="D11" s="21" t="s">
        <v>9</v>
      </c>
      <c r="E11" s="22">
        <v>4176.7</v>
      </c>
    </row>
    <row r="12" spans="1:12" s="25" customFormat="1" ht="15.75" outlineLevel="2" x14ac:dyDescent="0.2">
      <c r="A12" s="20" t="s">
        <v>5</v>
      </c>
      <c r="B12" s="20" t="s">
        <v>10</v>
      </c>
      <c r="C12" s="20"/>
      <c r="D12" s="30" t="s">
        <v>70</v>
      </c>
      <c r="E12" s="22">
        <f>E13</f>
        <v>219.1</v>
      </c>
    </row>
    <row r="13" spans="1:12" s="25" customFormat="1" ht="15.75" outlineLevel="1" x14ac:dyDescent="0.2">
      <c r="A13" s="20" t="s">
        <v>5</v>
      </c>
      <c r="B13" s="20" t="s">
        <v>10</v>
      </c>
      <c r="C13" s="20" t="s">
        <v>11</v>
      </c>
      <c r="D13" s="21" t="s">
        <v>12</v>
      </c>
      <c r="E13" s="22">
        <v>219.1</v>
      </c>
    </row>
    <row r="14" spans="1:12" s="25" customFormat="1" ht="15.75" outlineLevel="1" x14ac:dyDescent="0.2">
      <c r="A14" s="20" t="s">
        <v>13</v>
      </c>
      <c r="B14" s="20"/>
      <c r="C14" s="20"/>
      <c r="D14" s="28" t="s">
        <v>14</v>
      </c>
      <c r="E14" s="22">
        <f>E15+E22+E26+E33+E35+E38+E29</f>
        <v>75171.099999999991</v>
      </c>
    </row>
    <row r="15" spans="1:12" s="25" customFormat="1" ht="15.75" outlineLevel="2" x14ac:dyDescent="0.2">
      <c r="A15" s="20" t="s">
        <v>13</v>
      </c>
      <c r="B15" s="20" t="s">
        <v>7</v>
      </c>
      <c r="C15" s="20"/>
      <c r="D15" s="30" t="s">
        <v>68</v>
      </c>
      <c r="E15" s="22">
        <f>SUM(E16:E21)</f>
        <v>27411.9</v>
      </c>
    </row>
    <row r="16" spans="1:12" s="25" customFormat="1" ht="31.5" outlineLevel="2" x14ac:dyDescent="0.2">
      <c r="A16" s="20" t="s">
        <v>13</v>
      </c>
      <c r="B16" s="20" t="s">
        <v>7</v>
      </c>
      <c r="C16" s="20" t="s">
        <v>15</v>
      </c>
      <c r="D16" s="21" t="s">
        <v>16</v>
      </c>
      <c r="E16" s="22">
        <v>1110</v>
      </c>
    </row>
    <row r="17" spans="1:5" s="25" customFormat="1" ht="47.25" outlineLevel="2" x14ac:dyDescent="0.2">
      <c r="A17" s="20" t="s">
        <v>13</v>
      </c>
      <c r="B17" s="20" t="s">
        <v>7</v>
      </c>
      <c r="C17" s="20" t="s">
        <v>10</v>
      </c>
      <c r="D17" s="21" t="s">
        <v>80</v>
      </c>
      <c r="E17" s="22">
        <v>16051.9</v>
      </c>
    </row>
    <row r="18" spans="1:5" s="25" customFormat="1" ht="15.75" outlineLevel="2" x14ac:dyDescent="0.2">
      <c r="A18" s="20" t="s">
        <v>13</v>
      </c>
      <c r="B18" s="20" t="s">
        <v>7</v>
      </c>
      <c r="C18" s="20" t="s">
        <v>28</v>
      </c>
      <c r="D18" s="21" t="s">
        <v>81</v>
      </c>
      <c r="E18" s="22">
        <v>242</v>
      </c>
    </row>
    <row r="19" spans="1:5" s="25" customFormat="1" ht="31.5" outlineLevel="1" x14ac:dyDescent="0.2">
      <c r="A19" s="20" t="s">
        <v>13</v>
      </c>
      <c r="B19" s="20" t="s">
        <v>7</v>
      </c>
      <c r="C19" s="20" t="s">
        <v>17</v>
      </c>
      <c r="D19" s="21" t="s">
        <v>18</v>
      </c>
      <c r="E19" s="22">
        <v>1463.7</v>
      </c>
    </row>
    <row r="20" spans="1:5" s="25" customFormat="1" ht="15.75" hidden="1" outlineLevel="1" x14ac:dyDescent="0.2">
      <c r="A20" s="20" t="s">
        <v>13</v>
      </c>
      <c r="B20" s="20" t="s">
        <v>7</v>
      </c>
      <c r="C20" s="20" t="s">
        <v>33</v>
      </c>
      <c r="D20" s="21" t="s">
        <v>83</v>
      </c>
      <c r="E20" s="22">
        <v>0</v>
      </c>
    </row>
    <row r="21" spans="1:5" s="25" customFormat="1" ht="15.75" outlineLevel="2" x14ac:dyDescent="0.2">
      <c r="A21" s="20" t="s">
        <v>13</v>
      </c>
      <c r="B21" s="20" t="s">
        <v>7</v>
      </c>
      <c r="C21" s="20" t="s">
        <v>19</v>
      </c>
      <c r="D21" s="21" t="s">
        <v>20</v>
      </c>
      <c r="E21" s="22">
        <v>8544.2999999999993</v>
      </c>
    </row>
    <row r="22" spans="1:5" s="25" customFormat="1" ht="36" customHeight="1" outlineLevel="2" x14ac:dyDescent="0.2">
      <c r="A22" s="20" t="s">
        <v>13</v>
      </c>
      <c r="B22" s="20" t="s">
        <v>8</v>
      </c>
      <c r="C22" s="20"/>
      <c r="D22" s="30" t="s">
        <v>69</v>
      </c>
      <c r="E22" s="22">
        <f>SUM(E23:E25)</f>
        <v>12977.8</v>
      </c>
    </row>
    <row r="23" spans="1:5" s="25" customFormat="1" ht="15.75" outlineLevel="2" x14ac:dyDescent="0.2">
      <c r="A23" s="20" t="s">
        <v>13</v>
      </c>
      <c r="B23" s="20" t="s">
        <v>8</v>
      </c>
      <c r="C23" s="20" t="s">
        <v>10</v>
      </c>
      <c r="D23" s="21" t="s">
        <v>21</v>
      </c>
      <c r="E23" s="22">
        <v>1620</v>
      </c>
    </row>
    <row r="24" spans="1:5" s="25" customFormat="1" ht="31.5" outlineLevel="1" x14ac:dyDescent="0.2">
      <c r="A24" s="20" t="s">
        <v>13</v>
      </c>
      <c r="B24" s="20" t="s">
        <v>8</v>
      </c>
      <c r="C24" s="20" t="s">
        <v>39</v>
      </c>
      <c r="D24" s="21" t="s">
        <v>79</v>
      </c>
      <c r="E24" s="22">
        <v>6573.4</v>
      </c>
    </row>
    <row r="25" spans="1:5" s="25" customFormat="1" ht="31.5" outlineLevel="2" x14ac:dyDescent="0.2">
      <c r="A25" s="20" t="s">
        <v>13</v>
      </c>
      <c r="B25" s="20" t="s">
        <v>8</v>
      </c>
      <c r="C25" s="20" t="s">
        <v>23</v>
      </c>
      <c r="D25" s="21" t="s">
        <v>24</v>
      </c>
      <c r="E25" s="22">
        <v>4784.3999999999996</v>
      </c>
    </row>
    <row r="26" spans="1:5" s="25" customFormat="1" ht="15.75" outlineLevel="2" x14ac:dyDescent="0.2">
      <c r="A26" s="20" t="s">
        <v>13</v>
      </c>
      <c r="B26" s="20" t="s">
        <v>10</v>
      </c>
      <c r="C26" s="20"/>
      <c r="D26" s="30" t="s">
        <v>70</v>
      </c>
      <c r="E26" s="22">
        <f>SUM(E27:E28)</f>
        <v>25334.5</v>
      </c>
    </row>
    <row r="27" spans="1:5" s="25" customFormat="1" ht="15.75" outlineLevel="2" x14ac:dyDescent="0.2">
      <c r="A27" s="20" t="s">
        <v>13</v>
      </c>
      <c r="B27" s="20" t="s">
        <v>10</v>
      </c>
      <c r="C27" s="20" t="s">
        <v>7</v>
      </c>
      <c r="D27" s="21" t="s">
        <v>25</v>
      </c>
      <c r="E27" s="22">
        <v>183</v>
      </c>
    </row>
    <row r="28" spans="1:5" s="25" customFormat="1" ht="15.75" outlineLevel="2" x14ac:dyDescent="0.2">
      <c r="A28" s="20" t="s">
        <v>13</v>
      </c>
      <c r="B28" s="20" t="s">
        <v>10</v>
      </c>
      <c r="C28" s="20" t="s">
        <v>11</v>
      </c>
      <c r="D28" s="21" t="s">
        <v>12</v>
      </c>
      <c r="E28" s="22">
        <v>25151.5</v>
      </c>
    </row>
    <row r="29" spans="1:5" s="25" customFormat="1" ht="15.75" customHeight="1" outlineLevel="2" x14ac:dyDescent="0.2">
      <c r="A29" s="20" t="s">
        <v>13</v>
      </c>
      <c r="B29" s="20" t="s">
        <v>28</v>
      </c>
      <c r="C29" s="20"/>
      <c r="D29" s="30" t="s">
        <v>71</v>
      </c>
      <c r="E29" s="22">
        <f>E30+E31+E32</f>
        <v>2791.7</v>
      </c>
    </row>
    <row r="30" spans="1:5" s="25" customFormat="1" ht="15.75" customHeight="1" outlineLevel="2" x14ac:dyDescent="0.2">
      <c r="A30" s="20" t="s">
        <v>13</v>
      </c>
      <c r="B30" s="20" t="s">
        <v>28</v>
      </c>
      <c r="C30" s="20" t="s">
        <v>8</v>
      </c>
      <c r="D30" s="21" t="s">
        <v>66</v>
      </c>
      <c r="E30" s="22">
        <v>2791.7</v>
      </c>
    </row>
    <row r="31" spans="1:5" s="25" customFormat="1" ht="15.75" hidden="1" customHeight="1" outlineLevel="2" x14ac:dyDescent="0.2">
      <c r="A31" s="20" t="s">
        <v>13</v>
      </c>
      <c r="B31" s="20" t="s">
        <v>28</v>
      </c>
      <c r="C31" s="20" t="s">
        <v>15</v>
      </c>
      <c r="D31" s="21" t="s">
        <v>65</v>
      </c>
      <c r="E31" s="22"/>
    </row>
    <row r="32" spans="1:5" s="25" customFormat="1" ht="15.75" hidden="1" customHeight="1" outlineLevel="2" x14ac:dyDescent="0.2">
      <c r="A32" s="20" t="s">
        <v>13</v>
      </c>
      <c r="B32" s="20" t="s">
        <v>28</v>
      </c>
      <c r="C32" s="20" t="s">
        <v>8</v>
      </c>
      <c r="D32" s="21" t="s">
        <v>66</v>
      </c>
      <c r="E32" s="22"/>
    </row>
    <row r="33" spans="1:5" s="25" customFormat="1" ht="15.75" outlineLevel="1" x14ac:dyDescent="0.2">
      <c r="A33" s="20" t="s">
        <v>13</v>
      </c>
      <c r="B33" s="20" t="s">
        <v>17</v>
      </c>
      <c r="C33" s="20"/>
      <c r="D33" s="30" t="s">
        <v>72</v>
      </c>
      <c r="E33" s="22">
        <f>E34</f>
        <v>2702.9</v>
      </c>
    </row>
    <row r="34" spans="1:5" s="25" customFormat="1" ht="15.75" outlineLevel="1" x14ac:dyDescent="0.2">
      <c r="A34" s="20" t="s">
        <v>13</v>
      </c>
      <c r="B34" s="20" t="s">
        <v>17</v>
      </c>
      <c r="C34" s="20" t="s">
        <v>28</v>
      </c>
      <c r="D34" s="21" t="s">
        <v>29</v>
      </c>
      <c r="E34" s="22">
        <v>2702.9</v>
      </c>
    </row>
    <row r="35" spans="1:5" s="25" customFormat="1" ht="15.75" outlineLevel="1" x14ac:dyDescent="0.2">
      <c r="A35" s="20" t="s">
        <v>13</v>
      </c>
      <c r="B35" s="20" t="s">
        <v>33</v>
      </c>
      <c r="C35" s="20"/>
      <c r="D35" s="30" t="s">
        <v>73</v>
      </c>
      <c r="E35" s="22">
        <f>E36+E37</f>
        <v>7.5</v>
      </c>
    </row>
    <row r="36" spans="1:5" s="25" customFormat="1" ht="15.75" hidden="1" outlineLevel="1" x14ac:dyDescent="0.2">
      <c r="A36" s="20" t="s">
        <v>13</v>
      </c>
      <c r="B36" s="20" t="s">
        <v>33</v>
      </c>
      <c r="C36" s="20" t="s">
        <v>7</v>
      </c>
      <c r="D36" s="21" t="s">
        <v>34</v>
      </c>
      <c r="E36" s="22"/>
    </row>
    <row r="37" spans="1:5" s="25" customFormat="1" ht="15.75" outlineLevel="1" x14ac:dyDescent="0.2">
      <c r="A37" s="20" t="s">
        <v>13</v>
      </c>
      <c r="B37" s="20" t="s">
        <v>33</v>
      </c>
      <c r="C37" s="20" t="s">
        <v>28</v>
      </c>
      <c r="D37" s="21" t="s">
        <v>43</v>
      </c>
      <c r="E37" s="22">
        <v>7.5</v>
      </c>
    </row>
    <row r="38" spans="1:5" s="25" customFormat="1" ht="15.75" outlineLevel="2" x14ac:dyDescent="0.2">
      <c r="A38" s="20" t="s">
        <v>13</v>
      </c>
      <c r="B38" s="20" t="s">
        <v>26</v>
      </c>
      <c r="C38" s="20"/>
      <c r="D38" s="30" t="s">
        <v>74</v>
      </c>
      <c r="E38" s="22">
        <f>E39+E40</f>
        <v>3944.8</v>
      </c>
    </row>
    <row r="39" spans="1:5" s="25" customFormat="1" ht="23.25" hidden="1" customHeight="1" outlineLevel="2" x14ac:dyDescent="0.2">
      <c r="A39" s="20" t="s">
        <v>13</v>
      </c>
      <c r="B39" s="20" t="s">
        <v>26</v>
      </c>
      <c r="C39" s="20" t="s">
        <v>7</v>
      </c>
      <c r="D39" s="21" t="s">
        <v>46</v>
      </c>
      <c r="E39" s="22"/>
    </row>
    <row r="40" spans="1:5" s="25" customFormat="1" ht="20.25" customHeight="1" outlineLevel="2" x14ac:dyDescent="0.2">
      <c r="A40" s="20" t="s">
        <v>13</v>
      </c>
      <c r="B40" s="20" t="s">
        <v>26</v>
      </c>
      <c r="C40" s="20" t="s">
        <v>10</v>
      </c>
      <c r="D40" s="21" t="s">
        <v>30</v>
      </c>
      <c r="E40" s="22">
        <v>3944.8</v>
      </c>
    </row>
    <row r="41" spans="1:5" s="25" customFormat="1" ht="31.5" x14ac:dyDescent="0.2">
      <c r="A41" s="20" t="s">
        <v>31</v>
      </c>
      <c r="B41" s="20"/>
      <c r="C41" s="20"/>
      <c r="D41" s="28" t="s">
        <v>32</v>
      </c>
      <c r="E41" s="22">
        <f>E42+E44+E50</f>
        <v>697308.80000000016</v>
      </c>
    </row>
    <row r="42" spans="1:5" s="25" customFormat="1" ht="31.5" x14ac:dyDescent="0.2">
      <c r="A42" s="20" t="s">
        <v>31</v>
      </c>
      <c r="B42" s="20" t="s">
        <v>8</v>
      </c>
      <c r="C42" s="20"/>
      <c r="D42" s="30" t="s">
        <v>69</v>
      </c>
      <c r="E42" s="22">
        <f>E43</f>
        <v>11969.6</v>
      </c>
    </row>
    <row r="43" spans="1:5" s="25" customFormat="1" ht="31.5" x14ac:dyDescent="0.2">
      <c r="A43" s="20" t="s">
        <v>31</v>
      </c>
      <c r="B43" s="20" t="s">
        <v>8</v>
      </c>
      <c r="C43" s="20" t="s">
        <v>23</v>
      </c>
      <c r="D43" s="21" t="s">
        <v>24</v>
      </c>
      <c r="E43" s="22">
        <v>11969.6</v>
      </c>
    </row>
    <row r="44" spans="1:5" s="25" customFormat="1" ht="15.75" outlineLevel="1" x14ac:dyDescent="0.2">
      <c r="A44" s="20" t="s">
        <v>31</v>
      </c>
      <c r="B44" s="20" t="s">
        <v>33</v>
      </c>
      <c r="C44" s="20"/>
      <c r="D44" s="30" t="s">
        <v>73</v>
      </c>
      <c r="E44" s="22">
        <f>SUM(E45:E49)</f>
        <v>670136.40000000014</v>
      </c>
    </row>
    <row r="45" spans="1:5" s="25" customFormat="1" ht="15.75" outlineLevel="2" x14ac:dyDescent="0.2">
      <c r="A45" s="20" t="s">
        <v>31</v>
      </c>
      <c r="B45" s="20" t="s">
        <v>33</v>
      </c>
      <c r="C45" s="20" t="s">
        <v>7</v>
      </c>
      <c r="D45" s="21" t="s">
        <v>34</v>
      </c>
      <c r="E45" s="22">
        <v>303731.09999999998</v>
      </c>
    </row>
    <row r="46" spans="1:5" s="25" customFormat="1" ht="15.75" outlineLevel="2" x14ac:dyDescent="0.2">
      <c r="A46" s="20" t="s">
        <v>31</v>
      </c>
      <c r="B46" s="20" t="s">
        <v>33</v>
      </c>
      <c r="C46" s="20" t="s">
        <v>15</v>
      </c>
      <c r="D46" s="21" t="s">
        <v>35</v>
      </c>
      <c r="E46" s="22">
        <v>312191.2</v>
      </c>
    </row>
    <row r="47" spans="1:5" s="25" customFormat="1" ht="15.75" outlineLevel="2" x14ac:dyDescent="0.2">
      <c r="A47" s="20" t="s">
        <v>31</v>
      </c>
      <c r="B47" s="20" t="s">
        <v>33</v>
      </c>
      <c r="C47" s="20" t="s">
        <v>8</v>
      </c>
      <c r="D47" s="21" t="s">
        <v>36</v>
      </c>
      <c r="E47" s="22">
        <v>30939.8</v>
      </c>
    </row>
    <row r="48" spans="1:5" s="25" customFormat="1" ht="15.75" hidden="1" customHeight="1" outlineLevel="2" x14ac:dyDescent="0.2">
      <c r="A48" s="20" t="s">
        <v>31</v>
      </c>
      <c r="B48" s="20" t="s">
        <v>33</v>
      </c>
      <c r="C48" s="20" t="s">
        <v>33</v>
      </c>
      <c r="D48" s="21" t="s">
        <v>37</v>
      </c>
      <c r="E48" s="22"/>
    </row>
    <row r="49" spans="1:5" s="25" customFormat="1" ht="15.75" outlineLevel="2" x14ac:dyDescent="0.2">
      <c r="A49" s="20" t="s">
        <v>31</v>
      </c>
      <c r="B49" s="20" t="s">
        <v>33</v>
      </c>
      <c r="C49" s="20" t="s">
        <v>22</v>
      </c>
      <c r="D49" s="21" t="s">
        <v>38</v>
      </c>
      <c r="E49" s="22">
        <v>23274.3</v>
      </c>
    </row>
    <row r="50" spans="1:5" s="25" customFormat="1" ht="15.75" outlineLevel="2" x14ac:dyDescent="0.2">
      <c r="A50" s="20" t="s">
        <v>31</v>
      </c>
      <c r="B50" s="20" t="s">
        <v>39</v>
      </c>
      <c r="C50" s="20"/>
      <c r="D50" s="30" t="s">
        <v>75</v>
      </c>
      <c r="E50" s="22">
        <f>SUM(E51:E52)</f>
        <v>15202.800000000001</v>
      </c>
    </row>
    <row r="51" spans="1:5" s="25" customFormat="1" ht="15.75" outlineLevel="1" x14ac:dyDescent="0.2">
      <c r="A51" s="20" t="s">
        <v>31</v>
      </c>
      <c r="B51" s="20" t="s">
        <v>39</v>
      </c>
      <c r="C51" s="20" t="s">
        <v>8</v>
      </c>
      <c r="D51" s="21" t="s">
        <v>40</v>
      </c>
      <c r="E51" s="22">
        <v>246.1</v>
      </c>
    </row>
    <row r="52" spans="1:5" s="25" customFormat="1" ht="15.75" outlineLevel="2" x14ac:dyDescent="0.2">
      <c r="A52" s="20" t="s">
        <v>31</v>
      </c>
      <c r="B52" s="20" t="s">
        <v>39</v>
      </c>
      <c r="C52" s="20" t="s">
        <v>10</v>
      </c>
      <c r="D52" s="21" t="s">
        <v>41</v>
      </c>
      <c r="E52" s="22">
        <v>14956.7</v>
      </c>
    </row>
    <row r="53" spans="1:5" s="25" customFormat="1" ht="15.75" outlineLevel="2" x14ac:dyDescent="0.2">
      <c r="A53" s="20" t="s">
        <v>42</v>
      </c>
      <c r="B53" s="20"/>
      <c r="C53" s="20"/>
      <c r="D53" s="28" t="s">
        <v>0</v>
      </c>
      <c r="E53" s="22">
        <f>E54+E56+E58</f>
        <v>11109.4</v>
      </c>
    </row>
    <row r="54" spans="1:5" s="25" customFormat="1" ht="15.75" x14ac:dyDescent="0.2">
      <c r="A54" s="20" t="s">
        <v>42</v>
      </c>
      <c r="B54" s="20" t="s">
        <v>7</v>
      </c>
      <c r="C54" s="20"/>
      <c r="D54" s="30" t="s">
        <v>68</v>
      </c>
      <c r="E54" s="22">
        <f>E55</f>
        <v>8967.5</v>
      </c>
    </row>
    <row r="55" spans="1:5" s="25" customFormat="1" ht="31.5" outlineLevel="1" x14ac:dyDescent="0.2">
      <c r="A55" s="20" t="s">
        <v>42</v>
      </c>
      <c r="B55" s="20" t="s">
        <v>7</v>
      </c>
      <c r="C55" s="20" t="s">
        <v>17</v>
      </c>
      <c r="D55" s="21" t="s">
        <v>18</v>
      </c>
      <c r="E55" s="22">
        <v>8967.5</v>
      </c>
    </row>
    <row r="56" spans="1:5" s="25" customFormat="1" ht="15.75" outlineLevel="2" x14ac:dyDescent="0.2">
      <c r="A56" s="20" t="s">
        <v>42</v>
      </c>
      <c r="B56" s="20" t="s">
        <v>10</v>
      </c>
      <c r="C56" s="20"/>
      <c r="D56" s="30" t="s">
        <v>70</v>
      </c>
      <c r="E56" s="22">
        <f>E57</f>
        <v>2141.9</v>
      </c>
    </row>
    <row r="57" spans="1:5" s="25" customFormat="1" ht="15.75" customHeight="1" outlineLevel="2" x14ac:dyDescent="0.2">
      <c r="A57" s="20" t="s">
        <v>42</v>
      </c>
      <c r="B57" s="20" t="s">
        <v>10</v>
      </c>
      <c r="C57" s="20" t="s">
        <v>11</v>
      </c>
      <c r="D57" s="21" t="s">
        <v>12</v>
      </c>
      <c r="E57" s="22">
        <v>2141.9</v>
      </c>
    </row>
    <row r="58" spans="1:5" s="25" customFormat="1" ht="15.75" hidden="1" outlineLevel="1" x14ac:dyDescent="0.2">
      <c r="A58" s="20" t="s">
        <v>42</v>
      </c>
      <c r="B58" s="20" t="s">
        <v>33</v>
      </c>
      <c r="C58" s="20"/>
      <c r="D58" s="30" t="s">
        <v>73</v>
      </c>
      <c r="E58" s="22">
        <f>E59</f>
        <v>0</v>
      </c>
    </row>
    <row r="59" spans="1:5" s="25" customFormat="1" ht="15.75" hidden="1" outlineLevel="2" x14ac:dyDescent="0.2">
      <c r="A59" s="20" t="s">
        <v>42</v>
      </c>
      <c r="B59" s="20" t="s">
        <v>33</v>
      </c>
      <c r="C59" s="20" t="s">
        <v>28</v>
      </c>
      <c r="D59" s="21" t="s">
        <v>43</v>
      </c>
      <c r="E59" s="22"/>
    </row>
    <row r="60" spans="1:5" s="25" customFormat="1" ht="31.5" x14ac:dyDescent="0.2">
      <c r="A60" s="20" t="s">
        <v>44</v>
      </c>
      <c r="B60" s="20"/>
      <c r="C60" s="20"/>
      <c r="D60" s="28" t="s">
        <v>45</v>
      </c>
      <c r="E60" s="22">
        <f>E61+E63+E67+E70+E65</f>
        <v>142753.4</v>
      </c>
    </row>
    <row r="61" spans="1:5" s="25" customFormat="1" ht="31.5" outlineLevel="1" x14ac:dyDescent="0.2">
      <c r="A61" s="20" t="s">
        <v>44</v>
      </c>
      <c r="B61" s="20" t="s">
        <v>8</v>
      </c>
      <c r="C61" s="20"/>
      <c r="D61" s="30" t="s">
        <v>69</v>
      </c>
      <c r="E61" s="22">
        <f>E62</f>
        <v>1268.5</v>
      </c>
    </row>
    <row r="62" spans="1:5" s="25" customFormat="1" ht="31.5" outlineLevel="2" x14ac:dyDescent="0.2">
      <c r="A62" s="20" t="s">
        <v>44</v>
      </c>
      <c r="B62" s="20" t="s">
        <v>8</v>
      </c>
      <c r="C62" s="20" t="s">
        <v>23</v>
      </c>
      <c r="D62" s="21" t="s">
        <v>24</v>
      </c>
      <c r="E62" s="22">
        <v>1268.5</v>
      </c>
    </row>
    <row r="63" spans="1:5" s="25" customFormat="1" ht="15.75" outlineLevel="1" x14ac:dyDescent="0.2">
      <c r="A63" s="20" t="s">
        <v>44</v>
      </c>
      <c r="B63" s="20" t="s">
        <v>10</v>
      </c>
      <c r="C63" s="20"/>
      <c r="D63" s="30" t="s">
        <v>70</v>
      </c>
      <c r="E63" s="22">
        <f>E64</f>
        <v>17763</v>
      </c>
    </row>
    <row r="64" spans="1:5" s="25" customFormat="1" ht="15.75" outlineLevel="2" x14ac:dyDescent="0.2">
      <c r="A64" s="20" t="s">
        <v>44</v>
      </c>
      <c r="B64" s="20" t="s">
        <v>10</v>
      </c>
      <c r="C64" s="20" t="s">
        <v>11</v>
      </c>
      <c r="D64" s="21" t="s">
        <v>12</v>
      </c>
      <c r="E64" s="22">
        <v>17763</v>
      </c>
    </row>
    <row r="65" spans="1:5" s="25" customFormat="1" ht="15.75" customHeight="1" outlineLevel="2" x14ac:dyDescent="0.2">
      <c r="A65" s="20" t="s">
        <v>44</v>
      </c>
      <c r="B65" s="20" t="s">
        <v>33</v>
      </c>
      <c r="C65" s="20"/>
      <c r="D65" s="30" t="s">
        <v>73</v>
      </c>
      <c r="E65" s="22">
        <f>E66</f>
        <v>33226.5</v>
      </c>
    </row>
    <row r="66" spans="1:5" s="25" customFormat="1" ht="15.75" outlineLevel="1" x14ac:dyDescent="0.2">
      <c r="A66" s="20" t="s">
        <v>44</v>
      </c>
      <c r="B66" s="20" t="s">
        <v>33</v>
      </c>
      <c r="C66" s="20" t="s">
        <v>8</v>
      </c>
      <c r="D66" s="21" t="s">
        <v>36</v>
      </c>
      <c r="E66" s="22">
        <v>33226.5</v>
      </c>
    </row>
    <row r="67" spans="1:5" s="25" customFormat="1" ht="15.75" outlineLevel="2" x14ac:dyDescent="0.2">
      <c r="A67" s="20" t="s">
        <v>44</v>
      </c>
      <c r="B67" s="20" t="s">
        <v>26</v>
      </c>
      <c r="C67" s="20"/>
      <c r="D67" s="30" t="s">
        <v>74</v>
      </c>
      <c r="E67" s="22">
        <f>E68+E69</f>
        <v>90346.7</v>
      </c>
    </row>
    <row r="68" spans="1:5" s="25" customFormat="1" ht="15.75" outlineLevel="2" x14ac:dyDescent="0.2">
      <c r="A68" s="20" t="s">
        <v>44</v>
      </c>
      <c r="B68" s="20" t="s">
        <v>26</v>
      </c>
      <c r="C68" s="20" t="s">
        <v>7</v>
      </c>
      <c r="D68" s="21" t="s">
        <v>46</v>
      </c>
      <c r="E68" s="22">
        <v>85765.8</v>
      </c>
    </row>
    <row r="69" spans="1:5" s="25" customFormat="1" ht="15.75" outlineLevel="2" x14ac:dyDescent="0.2">
      <c r="A69" s="20" t="s">
        <v>44</v>
      </c>
      <c r="B69" s="20" t="s">
        <v>26</v>
      </c>
      <c r="C69" s="20" t="s">
        <v>10</v>
      </c>
      <c r="D69" s="21" t="s">
        <v>30</v>
      </c>
      <c r="E69" s="22">
        <v>4580.8999999999996</v>
      </c>
    </row>
    <row r="70" spans="1:5" s="25" customFormat="1" ht="15.75" outlineLevel="2" x14ac:dyDescent="0.2">
      <c r="A70" s="20" t="s">
        <v>44</v>
      </c>
      <c r="B70" s="20" t="s">
        <v>39</v>
      </c>
      <c r="C70" s="20"/>
      <c r="D70" s="30" t="s">
        <v>75</v>
      </c>
      <c r="E70" s="22">
        <f>E71</f>
        <v>148.69999999999999</v>
      </c>
    </row>
    <row r="71" spans="1:5" s="25" customFormat="1" ht="15.75" x14ac:dyDescent="0.2">
      <c r="A71" s="20" t="s">
        <v>44</v>
      </c>
      <c r="B71" s="20" t="s">
        <v>39</v>
      </c>
      <c r="C71" s="20" t="s">
        <v>8</v>
      </c>
      <c r="D71" s="21" t="s">
        <v>40</v>
      </c>
      <c r="E71" s="22">
        <v>148.69999999999999</v>
      </c>
    </row>
    <row r="72" spans="1:5" s="25" customFormat="1" ht="15.75" x14ac:dyDescent="0.2">
      <c r="A72" s="20" t="s">
        <v>47</v>
      </c>
      <c r="B72" s="20"/>
      <c r="C72" s="20"/>
      <c r="D72" s="28" t="s">
        <v>48</v>
      </c>
      <c r="E72" s="22">
        <f>E73+E75</f>
        <v>333608.89999999997</v>
      </c>
    </row>
    <row r="73" spans="1:5" s="25" customFormat="1" ht="15.75" hidden="1" x14ac:dyDescent="0.2">
      <c r="A73" s="20" t="s">
        <v>47</v>
      </c>
      <c r="B73" s="20" t="s">
        <v>33</v>
      </c>
      <c r="C73" s="20"/>
      <c r="D73" s="30" t="s">
        <v>73</v>
      </c>
      <c r="E73" s="22">
        <f>E74</f>
        <v>0</v>
      </c>
    </row>
    <row r="74" spans="1:5" s="25" customFormat="1" ht="15.75" hidden="1" outlineLevel="1" x14ac:dyDescent="0.2">
      <c r="A74" s="20" t="s">
        <v>47</v>
      </c>
      <c r="B74" s="20" t="s">
        <v>33</v>
      </c>
      <c r="C74" s="20" t="s">
        <v>28</v>
      </c>
      <c r="D74" s="21" t="s">
        <v>43</v>
      </c>
      <c r="E74" s="22"/>
    </row>
    <row r="75" spans="1:5" s="25" customFormat="1" ht="15.75" outlineLevel="2" x14ac:dyDescent="0.2">
      <c r="A75" s="20" t="s">
        <v>47</v>
      </c>
      <c r="B75" s="20" t="s">
        <v>39</v>
      </c>
      <c r="C75" s="20"/>
      <c r="D75" s="30" t="s">
        <v>75</v>
      </c>
      <c r="E75" s="22">
        <f>SUM(E76:E79)</f>
        <v>333608.89999999997</v>
      </c>
    </row>
    <row r="76" spans="1:5" s="25" customFormat="1" ht="15.75" outlineLevel="2" x14ac:dyDescent="0.2">
      <c r="A76" s="20" t="s">
        <v>47</v>
      </c>
      <c r="B76" s="20" t="s">
        <v>39</v>
      </c>
      <c r="C76" s="20" t="s">
        <v>15</v>
      </c>
      <c r="D76" s="21" t="s">
        <v>49</v>
      </c>
      <c r="E76" s="22">
        <v>21827.5</v>
      </c>
    </row>
    <row r="77" spans="1:5" s="25" customFormat="1" ht="15.75" outlineLevel="2" x14ac:dyDescent="0.2">
      <c r="A77" s="20" t="s">
        <v>47</v>
      </c>
      <c r="B77" s="20" t="s">
        <v>39</v>
      </c>
      <c r="C77" s="20" t="s">
        <v>8</v>
      </c>
      <c r="D77" s="21" t="s">
        <v>40</v>
      </c>
      <c r="E77" s="22">
        <v>227396.1</v>
      </c>
    </row>
    <row r="78" spans="1:5" s="25" customFormat="1" ht="15.75" outlineLevel="2" x14ac:dyDescent="0.2">
      <c r="A78" s="20" t="s">
        <v>47</v>
      </c>
      <c r="B78" s="20" t="s">
        <v>39</v>
      </c>
      <c r="C78" s="20" t="s">
        <v>10</v>
      </c>
      <c r="D78" s="21" t="s">
        <v>41</v>
      </c>
      <c r="E78" s="22">
        <v>57819.199999999997</v>
      </c>
    </row>
    <row r="79" spans="1:5" s="25" customFormat="1" ht="15.75" x14ac:dyDescent="0.2">
      <c r="A79" s="20" t="s">
        <v>47</v>
      </c>
      <c r="B79" s="20" t="s">
        <v>39</v>
      </c>
      <c r="C79" s="20" t="s">
        <v>17</v>
      </c>
      <c r="D79" s="21" t="s">
        <v>50</v>
      </c>
      <c r="E79" s="22">
        <v>26566.1</v>
      </c>
    </row>
    <row r="80" spans="1:5" s="25" customFormat="1" ht="31.5" outlineLevel="1" x14ac:dyDescent="0.2">
      <c r="A80" s="20" t="s">
        <v>51</v>
      </c>
      <c r="B80" s="20"/>
      <c r="C80" s="20"/>
      <c r="D80" s="28" t="s">
        <v>52</v>
      </c>
      <c r="E80" s="22">
        <f>E81+E83+E85+E87</f>
        <v>30242.9</v>
      </c>
    </row>
    <row r="81" spans="1:5" s="25" customFormat="1" ht="15.75" outlineLevel="2" x14ac:dyDescent="0.2">
      <c r="A81" s="20" t="s">
        <v>51</v>
      </c>
      <c r="B81" s="20" t="s">
        <v>7</v>
      </c>
      <c r="C81" s="20"/>
      <c r="D81" s="30" t="s">
        <v>68</v>
      </c>
      <c r="E81" s="22">
        <f>E82</f>
        <v>15020.7</v>
      </c>
    </row>
    <row r="82" spans="1:5" s="25" customFormat="1" ht="15.75" outlineLevel="2" x14ac:dyDescent="0.2">
      <c r="A82" s="20" t="s">
        <v>51</v>
      </c>
      <c r="B82" s="20" t="s">
        <v>7</v>
      </c>
      <c r="C82" s="20" t="s">
        <v>19</v>
      </c>
      <c r="D82" s="21" t="s">
        <v>20</v>
      </c>
      <c r="E82" s="22">
        <v>15020.7</v>
      </c>
    </row>
    <row r="83" spans="1:5" s="25" customFormat="1" ht="15.75" hidden="1" outlineLevel="2" x14ac:dyDescent="0.2">
      <c r="A83" s="20" t="s">
        <v>51</v>
      </c>
      <c r="B83" s="20" t="s">
        <v>10</v>
      </c>
      <c r="C83" s="20"/>
      <c r="D83" s="30" t="s">
        <v>70</v>
      </c>
      <c r="E83" s="22">
        <f>E84</f>
        <v>0</v>
      </c>
    </row>
    <row r="84" spans="1:5" s="25" customFormat="1" ht="15.75" hidden="1" outlineLevel="2" x14ac:dyDescent="0.2">
      <c r="A84" s="20" t="s">
        <v>51</v>
      </c>
      <c r="B84" s="20" t="s">
        <v>10</v>
      </c>
      <c r="C84" s="20" t="s">
        <v>11</v>
      </c>
      <c r="D84" s="21" t="s">
        <v>12</v>
      </c>
      <c r="E84" s="22"/>
    </row>
    <row r="85" spans="1:5" s="25" customFormat="1" ht="15.75" outlineLevel="2" x14ac:dyDescent="0.2">
      <c r="A85" s="20" t="s">
        <v>51</v>
      </c>
      <c r="B85" s="20" t="s">
        <v>28</v>
      </c>
      <c r="C85" s="20"/>
      <c r="D85" s="30" t="s">
        <v>71</v>
      </c>
      <c r="E85" s="22">
        <f>E86</f>
        <v>11406.3</v>
      </c>
    </row>
    <row r="86" spans="1:5" s="25" customFormat="1" ht="15.75" x14ac:dyDescent="0.2">
      <c r="A86" s="20" t="s">
        <v>51</v>
      </c>
      <c r="B86" s="20" t="s">
        <v>28</v>
      </c>
      <c r="C86" s="20" t="s">
        <v>7</v>
      </c>
      <c r="D86" s="21" t="s">
        <v>53</v>
      </c>
      <c r="E86" s="22">
        <v>11406.3</v>
      </c>
    </row>
    <row r="87" spans="1:5" s="25" customFormat="1" ht="15.75" outlineLevel="1" x14ac:dyDescent="0.2">
      <c r="A87" s="20" t="s">
        <v>51</v>
      </c>
      <c r="B87" s="20" t="s">
        <v>39</v>
      </c>
      <c r="C87" s="20"/>
      <c r="D87" s="30" t="s">
        <v>75</v>
      </c>
      <c r="E87" s="22">
        <f>E88</f>
        <v>3815.9</v>
      </c>
    </row>
    <row r="88" spans="1:5" s="25" customFormat="1" ht="15.75" outlineLevel="2" x14ac:dyDescent="0.2">
      <c r="A88" s="20" t="s">
        <v>51</v>
      </c>
      <c r="B88" s="20" t="s">
        <v>39</v>
      </c>
      <c r="C88" s="20" t="s">
        <v>10</v>
      </c>
      <c r="D88" s="21" t="s">
        <v>41</v>
      </c>
      <c r="E88" s="22">
        <v>3815.9</v>
      </c>
    </row>
    <row r="89" spans="1:5" s="25" customFormat="1" ht="31.5" outlineLevel="2" x14ac:dyDescent="0.2">
      <c r="A89" s="20" t="s">
        <v>54</v>
      </c>
      <c r="B89" s="20"/>
      <c r="C89" s="20"/>
      <c r="D89" s="28" t="s">
        <v>55</v>
      </c>
      <c r="E89" s="22">
        <f>E90+E94+E92</f>
        <v>137621.1</v>
      </c>
    </row>
    <row r="90" spans="1:5" s="25" customFormat="1" ht="31.5" outlineLevel="2" x14ac:dyDescent="0.2">
      <c r="A90" s="20" t="s">
        <v>54</v>
      </c>
      <c r="B90" s="20" t="s">
        <v>8</v>
      </c>
      <c r="C90" s="20"/>
      <c r="D90" s="30" t="s">
        <v>69</v>
      </c>
      <c r="E90" s="22">
        <f>E91</f>
        <v>3248.3</v>
      </c>
    </row>
    <row r="91" spans="1:5" s="25" customFormat="1" ht="31.5" x14ac:dyDescent="0.2">
      <c r="A91" s="20" t="s">
        <v>54</v>
      </c>
      <c r="B91" s="20" t="s">
        <v>8</v>
      </c>
      <c r="C91" s="20" t="s">
        <v>23</v>
      </c>
      <c r="D91" s="21" t="s">
        <v>24</v>
      </c>
      <c r="E91" s="22">
        <v>3248.3</v>
      </c>
    </row>
    <row r="92" spans="1:5" s="25" customFormat="1" ht="15.75" hidden="1" x14ac:dyDescent="0.2">
      <c r="A92" s="20" t="s">
        <v>54</v>
      </c>
      <c r="B92" s="20" t="s">
        <v>33</v>
      </c>
      <c r="C92" s="20"/>
      <c r="D92" s="30" t="s">
        <v>73</v>
      </c>
      <c r="E92" s="22">
        <f>E93</f>
        <v>0</v>
      </c>
    </row>
    <row r="93" spans="1:5" s="25" customFormat="1" ht="15.75" hidden="1" x14ac:dyDescent="0.2">
      <c r="A93" s="20" t="s">
        <v>54</v>
      </c>
      <c r="B93" s="20" t="s">
        <v>33</v>
      </c>
      <c r="C93" s="20" t="s">
        <v>33</v>
      </c>
      <c r="D93" s="21" t="s">
        <v>37</v>
      </c>
      <c r="E93" s="22"/>
    </row>
    <row r="94" spans="1:5" s="25" customFormat="1" ht="15.75" outlineLevel="1" x14ac:dyDescent="0.2">
      <c r="A94" s="20" t="s">
        <v>54</v>
      </c>
      <c r="B94" s="20" t="s">
        <v>56</v>
      </c>
      <c r="C94" s="20"/>
      <c r="D94" s="30" t="s">
        <v>76</v>
      </c>
      <c r="E94" s="22">
        <f>SUM(E95:E98)</f>
        <v>134372.80000000002</v>
      </c>
    </row>
    <row r="95" spans="1:5" s="25" customFormat="1" ht="15.75" outlineLevel="2" x14ac:dyDescent="0.2">
      <c r="A95" s="20" t="s">
        <v>54</v>
      </c>
      <c r="B95" s="20" t="s">
        <v>56</v>
      </c>
      <c r="C95" s="20" t="s">
        <v>7</v>
      </c>
      <c r="D95" s="21" t="s">
        <v>57</v>
      </c>
      <c r="E95" s="22">
        <v>127436.5</v>
      </c>
    </row>
    <row r="96" spans="1:5" s="25" customFormat="1" ht="15.75" outlineLevel="2" x14ac:dyDescent="0.2">
      <c r="A96" s="20" t="s">
        <v>54</v>
      </c>
      <c r="B96" s="20" t="s">
        <v>56</v>
      </c>
      <c r="C96" s="20" t="s">
        <v>15</v>
      </c>
      <c r="D96" s="21" t="s">
        <v>58</v>
      </c>
      <c r="E96" s="22">
        <v>4727.7</v>
      </c>
    </row>
    <row r="97" spans="1:5" s="25" customFormat="1" ht="15.75" hidden="1" outlineLevel="2" x14ac:dyDescent="0.2">
      <c r="A97" s="20" t="s">
        <v>54</v>
      </c>
      <c r="B97" s="20" t="s">
        <v>56</v>
      </c>
      <c r="C97" s="20" t="s">
        <v>8</v>
      </c>
      <c r="D97" s="21" t="s">
        <v>82</v>
      </c>
      <c r="E97" s="22"/>
    </row>
    <row r="98" spans="1:5" s="25" customFormat="1" ht="15.75" x14ac:dyDescent="0.2">
      <c r="A98" s="20" t="s">
        <v>54</v>
      </c>
      <c r="B98" s="20" t="s">
        <v>56</v>
      </c>
      <c r="C98" s="20" t="s">
        <v>28</v>
      </c>
      <c r="D98" s="21" t="s">
        <v>59</v>
      </c>
      <c r="E98" s="22">
        <v>2208.6</v>
      </c>
    </row>
    <row r="99" spans="1:5" s="25" customFormat="1" ht="15.75" x14ac:dyDescent="0.2">
      <c r="A99" s="20" t="s">
        <v>60</v>
      </c>
      <c r="B99" s="20"/>
      <c r="C99" s="20"/>
      <c r="D99" s="28" t="s">
        <v>61</v>
      </c>
      <c r="E99" s="22">
        <f>E100+E102</f>
        <v>1536.8</v>
      </c>
    </row>
    <row r="100" spans="1:5" s="25" customFormat="1" ht="15.75" x14ac:dyDescent="0.2">
      <c r="A100" s="20" t="s">
        <v>60</v>
      </c>
      <c r="B100" s="20" t="s">
        <v>7</v>
      </c>
      <c r="C100" s="20"/>
      <c r="D100" s="30" t="s">
        <v>68</v>
      </c>
      <c r="E100" s="22">
        <f>E101</f>
        <v>1536.8</v>
      </c>
    </row>
    <row r="101" spans="1:5" s="25" customFormat="1" ht="31.5" outlineLevel="1" collapsed="1" x14ac:dyDescent="0.2">
      <c r="A101" s="20" t="s">
        <v>60</v>
      </c>
      <c r="B101" s="20" t="s">
        <v>7</v>
      </c>
      <c r="C101" s="20" t="s">
        <v>17</v>
      </c>
      <c r="D101" s="21" t="s">
        <v>18</v>
      </c>
      <c r="E101" s="22">
        <v>1536.8</v>
      </c>
    </row>
    <row r="102" spans="1:5" s="25" customFormat="1" ht="15.75" hidden="1" outlineLevel="2" x14ac:dyDescent="0.2">
      <c r="A102" s="20" t="s">
        <v>60</v>
      </c>
      <c r="B102" s="20" t="s">
        <v>33</v>
      </c>
      <c r="C102" s="20"/>
      <c r="D102" s="30" t="s">
        <v>73</v>
      </c>
      <c r="E102" s="22">
        <f>E103</f>
        <v>0</v>
      </c>
    </row>
    <row r="103" spans="1:5" s="25" customFormat="1" ht="15.75" hidden="1" outlineLevel="2" x14ac:dyDescent="0.2">
      <c r="A103" s="20" t="s">
        <v>60</v>
      </c>
      <c r="B103" s="20" t="s">
        <v>33</v>
      </c>
      <c r="C103" s="20" t="s">
        <v>28</v>
      </c>
      <c r="D103" s="21" t="s">
        <v>43</v>
      </c>
      <c r="E103" s="22"/>
    </row>
    <row r="104" spans="1:5" s="25" customFormat="1" ht="31.5" outlineLevel="1" x14ac:dyDescent="0.2">
      <c r="A104" s="20" t="s">
        <v>62</v>
      </c>
      <c r="B104" s="20"/>
      <c r="C104" s="20"/>
      <c r="D104" s="28" t="s">
        <v>63</v>
      </c>
      <c r="E104" s="22">
        <f>E105+E107+E109+E112+E117</f>
        <v>150051.90000000002</v>
      </c>
    </row>
    <row r="105" spans="1:5" s="25" customFormat="1" ht="15.75" outlineLevel="1" x14ac:dyDescent="0.2">
      <c r="A105" s="20" t="s">
        <v>62</v>
      </c>
      <c r="B105" s="20" t="s">
        <v>7</v>
      </c>
      <c r="C105" s="20"/>
      <c r="D105" s="30" t="s">
        <v>68</v>
      </c>
      <c r="E105" s="22">
        <f>E106</f>
        <v>795.8</v>
      </c>
    </row>
    <row r="106" spans="1:5" s="25" customFormat="1" ht="15.75" outlineLevel="2" x14ac:dyDescent="0.2">
      <c r="A106" s="20" t="s">
        <v>62</v>
      </c>
      <c r="B106" s="20" t="s">
        <v>7</v>
      </c>
      <c r="C106" s="20" t="s">
        <v>19</v>
      </c>
      <c r="D106" s="21" t="s">
        <v>20</v>
      </c>
      <c r="E106" s="22">
        <v>795.8</v>
      </c>
    </row>
    <row r="107" spans="1:5" s="25" customFormat="1" ht="31.5" outlineLevel="2" x14ac:dyDescent="0.2">
      <c r="A107" s="20" t="s">
        <v>62</v>
      </c>
      <c r="B107" s="20" t="s">
        <v>8</v>
      </c>
      <c r="C107" s="20"/>
      <c r="D107" s="30" t="s">
        <v>69</v>
      </c>
      <c r="E107" s="22">
        <f>E108</f>
        <v>1154.2</v>
      </c>
    </row>
    <row r="108" spans="1:5" s="25" customFormat="1" ht="31.5" outlineLevel="2" x14ac:dyDescent="0.2">
      <c r="A108" s="20" t="s">
        <v>62</v>
      </c>
      <c r="B108" s="20" t="s">
        <v>8</v>
      </c>
      <c r="C108" s="20" t="s">
        <v>23</v>
      </c>
      <c r="D108" s="21" t="s">
        <v>24</v>
      </c>
      <c r="E108" s="22">
        <v>1154.2</v>
      </c>
    </row>
    <row r="109" spans="1:5" s="25" customFormat="1" ht="19.5" customHeight="1" x14ac:dyDescent="0.2">
      <c r="A109" s="20" t="s">
        <v>62</v>
      </c>
      <c r="B109" s="20" t="s">
        <v>10</v>
      </c>
      <c r="C109" s="20"/>
      <c r="D109" s="30" t="s">
        <v>70</v>
      </c>
      <c r="E109" s="22">
        <f>E110+E111</f>
        <v>110375.6</v>
      </c>
    </row>
    <row r="110" spans="1:5" s="25" customFormat="1" ht="19.5" customHeight="1" x14ac:dyDescent="0.2">
      <c r="A110" s="20" t="s">
        <v>62</v>
      </c>
      <c r="B110" s="20" t="s">
        <v>10</v>
      </c>
      <c r="C110" s="20" t="s">
        <v>26</v>
      </c>
      <c r="D110" s="21" t="s">
        <v>27</v>
      </c>
      <c r="E110" s="22">
        <v>48876.5</v>
      </c>
    </row>
    <row r="111" spans="1:5" s="25" customFormat="1" ht="19.5" customHeight="1" x14ac:dyDescent="0.2">
      <c r="A111" s="20" t="s">
        <v>62</v>
      </c>
      <c r="B111" s="20" t="s">
        <v>10</v>
      </c>
      <c r="C111" s="20" t="s">
        <v>22</v>
      </c>
      <c r="D111" s="21" t="s">
        <v>64</v>
      </c>
      <c r="E111" s="22">
        <v>61499.1</v>
      </c>
    </row>
    <row r="112" spans="1:5" s="25" customFormat="1" ht="27" customHeight="1" x14ac:dyDescent="0.2">
      <c r="A112" s="20" t="s">
        <v>62</v>
      </c>
      <c r="B112" s="20" t="s">
        <v>28</v>
      </c>
      <c r="C112" s="20"/>
      <c r="D112" s="30" t="s">
        <v>71</v>
      </c>
      <c r="E112" s="22">
        <f>E113+E114+E115+E116</f>
        <v>35954.6</v>
      </c>
    </row>
    <row r="113" spans="1:5" s="25" customFormat="1" ht="17.25" customHeight="1" x14ac:dyDescent="0.2">
      <c r="A113" s="20" t="s">
        <v>62</v>
      </c>
      <c r="B113" s="20" t="s">
        <v>28</v>
      </c>
      <c r="C113" s="20" t="s">
        <v>7</v>
      </c>
      <c r="D113" s="21" t="s">
        <v>53</v>
      </c>
      <c r="E113" s="22">
        <v>1798.6</v>
      </c>
    </row>
    <row r="114" spans="1:5" s="25" customFormat="1" ht="17.25" customHeight="1" x14ac:dyDescent="0.2">
      <c r="A114" s="20" t="s">
        <v>62</v>
      </c>
      <c r="B114" s="20" t="s">
        <v>28</v>
      </c>
      <c r="C114" s="20" t="s">
        <v>15</v>
      </c>
      <c r="D114" s="21" t="s">
        <v>65</v>
      </c>
      <c r="E114" s="22">
        <v>504.2</v>
      </c>
    </row>
    <row r="115" spans="1:5" s="25" customFormat="1" ht="17.25" customHeight="1" x14ac:dyDescent="0.2">
      <c r="A115" s="20" t="s">
        <v>62</v>
      </c>
      <c r="B115" s="20" t="s">
        <v>28</v>
      </c>
      <c r="C115" s="20" t="s">
        <v>8</v>
      </c>
      <c r="D115" s="21" t="s">
        <v>66</v>
      </c>
      <c r="E115" s="22">
        <v>24414.799999999999</v>
      </c>
    </row>
    <row r="116" spans="1:5" s="25" customFormat="1" ht="17.25" customHeight="1" x14ac:dyDescent="0.2">
      <c r="A116" s="20" t="s">
        <v>62</v>
      </c>
      <c r="B116" s="20" t="s">
        <v>28</v>
      </c>
      <c r="C116" s="20" t="s">
        <v>28</v>
      </c>
      <c r="D116" s="21" t="s">
        <v>67</v>
      </c>
      <c r="E116" s="22">
        <v>9237</v>
      </c>
    </row>
    <row r="117" spans="1:5" s="25" customFormat="1" ht="20.25" customHeight="1" x14ac:dyDescent="0.2">
      <c r="A117" s="20" t="s">
        <v>62</v>
      </c>
      <c r="B117" s="20" t="s">
        <v>17</v>
      </c>
      <c r="C117" s="20"/>
      <c r="D117" s="30" t="s">
        <v>72</v>
      </c>
      <c r="E117" s="22">
        <f>E118</f>
        <v>1771.7</v>
      </c>
    </row>
    <row r="118" spans="1:5" s="25" customFormat="1" ht="20.25" customHeight="1" x14ac:dyDescent="0.2">
      <c r="A118" s="20" t="s">
        <v>62</v>
      </c>
      <c r="B118" s="20" t="s">
        <v>17</v>
      </c>
      <c r="C118" s="20" t="s">
        <v>28</v>
      </c>
      <c r="D118" s="21" t="s">
        <v>29</v>
      </c>
      <c r="E118" s="22">
        <v>1771.7</v>
      </c>
    </row>
  </sheetData>
  <mergeCells count="2">
    <mergeCell ref="A6:E6"/>
    <mergeCell ref="D1:E1"/>
  </mergeCells>
  <pageMargins left="0.74803149606299213" right="0.74803149606299213" top="0.98425196850393704" bottom="0.98425196850393704" header="0.51181102362204722" footer="0.51181102362204722"/>
  <pageSetup paperSize="9" scale="69" fitToHeight="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</vt:i4>
      </vt:variant>
    </vt:vector>
  </HeadingPairs>
  <TitlesOfParts>
    <vt:vector size="4" baseType="lpstr">
      <vt:lpstr>Бюджет</vt:lpstr>
      <vt:lpstr>Бюджет!APPT</vt:lpstr>
      <vt:lpstr>Бюджет!FIO</vt:lpstr>
      <vt:lpstr>Бюджет!SIGN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yakimova</dc:creator>
  <dc:description>POI HSSF rep:2.47.0.105</dc:description>
  <cp:lastModifiedBy>Хатыленко Алёна Александровна</cp:lastModifiedBy>
  <cp:lastPrinted>2026-04-15T05:23:03Z</cp:lastPrinted>
  <dcterms:created xsi:type="dcterms:W3CDTF">2019-04-08T04:42:48Z</dcterms:created>
  <dcterms:modified xsi:type="dcterms:W3CDTF">2026-04-16T04:49:30Z</dcterms:modified>
</cp:coreProperties>
</file>